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te" sheetId="1" r:id="rId4"/>
  </sheets>
  <definedNames/>
  <calcPr/>
  <extLst>
    <ext uri="GoogleSheetsCustomDataVersion2">
      <go:sheetsCustomData xmlns:go="http://customooxmlschemas.google.com/" r:id="rId5" roundtripDataChecksum="yx6IlcFQ1A2XYOGCN3Oa9T17kIx/GESjCbUqfcIdb94="/>
    </ext>
  </extLst>
</workbook>
</file>

<file path=xl/sharedStrings.xml><?xml version="1.0" encoding="utf-8"?>
<sst xmlns="http://schemas.openxmlformats.org/spreadsheetml/2006/main" count="64" uniqueCount="53">
  <si>
    <t xml:space="preserve"> Fundo Especial de Promoção de Atividades Culturais - FEPAC (CNPJ: 14.127.749/0001-09)</t>
  </si>
  <si>
    <t>BALANCETE FINANCEIRO</t>
  </si>
  <si>
    <t>ORÇAMENTO FISCAL E DA SEGURIDADE SOCIAL</t>
  </si>
  <si>
    <t>COMPETÊNCIA: ABRIL/2025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</si>
  <si>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</si>
  <si>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</si>
  <si>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</si>
  <si>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</si>
  <si>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</si>
  <si>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</si>
  <si>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</si>
  <si>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</si>
  <si>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</si>
  <si>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</si>
  <si>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</si>
  <si>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</si>
  <si>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</si>
  <si>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</si>
  <si>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</si>
  <si>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</si>
  <si>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</si>
  <si>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</si>
  <si>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</si>
  <si>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</si>
  <si>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</si>
  <si>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</si>
  <si>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</si>
  <si>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</si>
  <si>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</si>
  <si>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</si>
  <si>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</si>
  <si>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</si>
  <si>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</si>
  <si>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</si>
  <si>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</si>
  <si>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</si>
  <si>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</si>
  <si>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</si>
  <si>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</si>
  <si>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</si>
  <si>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</si>
  <si>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rFont val="Calibri"/>
        <b/>
        <color theme="1"/>
        <sz val="10.0"/>
      </rPr>
      <t xml:space="preserve">Fonte: </t>
    </r>
    <r>
      <rPr>
        <rFont val="Calibri"/>
        <b val="0"/>
        <color theme="1"/>
        <sz val="10.0"/>
      </rPr>
      <t>Relatórios do Sistema de Orçamento e Finanças - SOF.</t>
    </r>
  </si>
  <si>
    <r>
      <rPr>
        <rFont val="Calibri"/>
        <b/>
        <color rgb="FFFFFFFF"/>
        <sz val="10.0"/>
      </rPr>
      <t xml:space="preserve">Nota Explicativa: 1) </t>
    </r>
    <r>
      <rPr>
        <rFont val="Calibri"/>
        <b val="0"/>
        <color rgb="FFFFFFFF"/>
        <sz val="10.0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rFont val="Calibri"/>
        <b/>
        <color rgb="FFFFFFFF"/>
        <sz val="10.0"/>
      </rPr>
      <t xml:space="preserve"> </t>
    </r>
    <r>
      <rPr>
        <rFont val="Calibri"/>
        <b val="0"/>
        <color rgb="FFFFFFFF"/>
        <sz val="10.0"/>
      </rPr>
      <t>FEPAC arrecadadas pelo DAMSP - Instrução Normativa SF/SUTEM 11/2015 - artigo 6º</t>
    </r>
  </si>
  <si>
    <r>
      <rPr>
        <rFont val="Calibri"/>
        <color rgb="FFFFFFFF"/>
        <sz val="10.0"/>
      </rPr>
      <t xml:space="preserve"> </t>
    </r>
    <r>
      <rPr>
        <rFont val="Calibri"/>
        <b/>
        <color rgb="FFFFFFFF"/>
        <sz val="10.0"/>
      </rPr>
      <t>Nota Explicativa: 2)</t>
    </r>
    <r>
      <rPr>
        <rFont val="Calibri"/>
        <color rgb="FFFFFFFF"/>
        <sz val="10.0"/>
      </rPr>
      <t xml:space="preserve"> na coluna dos DISPÊNDIOS compoe a conta  - </t>
    </r>
    <r>
      <rPr>
        <rFont val="Calibri"/>
        <color rgb="FFFFFFFF"/>
        <sz val="10.0"/>
        <u/>
      </rPr>
      <t>Depósitos Restituíveis e Valores Vinculados</t>
    </r>
    <r>
      <rPr>
        <rFont val="Calibri"/>
        <color rgb="FFFFFFFF"/>
        <sz val="10.0"/>
      </rPr>
      <t xml:space="preserve"> os valores </t>
    </r>
    <r>
      <rPr>
        <rFont val="Calibri"/>
        <color rgb="FFFFFFFF"/>
        <sz val="10.0"/>
        <u/>
      </rPr>
      <t>a transferir</t>
    </r>
    <r>
      <rPr>
        <rFont val="Calibri"/>
        <color rgb="FFFFFFFF"/>
        <sz val="10.0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</si>
  <si>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</si>
  <si>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 xml:space="preserve"> PAMELA BATISTA RICARDO</t>
  </si>
  <si>
    <t>JOSÉ ANTONIO SILVA PARENTE</t>
  </si>
  <si>
    <t>CRC 1SP 183.475/O-2</t>
  </si>
  <si>
    <t>RF 787.619-0</t>
  </si>
  <si>
    <t>RG 35.249.XXX-4</t>
  </si>
  <si>
    <t>CONTADOR SMC/CAF/SCO</t>
  </si>
  <si>
    <t>COORDENADORA DE ADMINISTRAÇÃO E FINANÇAS - CAF</t>
  </si>
  <si>
    <t>SECRETÁRIO MUNICIPAL DE CULTURA E ECONOMIA CRIATIVA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</si>
</sst>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#,##0.00_ ;\-#,##0.00\ "/>
    <numFmt numFmtId="166" formatCode="_-* #,##0.00_-;\-* #,##0.00_-;_-* \-??_-;_-@"/>
    <numFmt numFmtId="167" formatCode="#,##0.00_);\(#,##0.00\);\-"/>
    <numFmt numFmtId="168" formatCode="_-* #,##0.00_-;\-* #,##0.00_-;_-* &quot;-&quot;??_-;_-@"/>
    <numFmt numFmtId="169" formatCode="_-&quot;R$ &quot;* #,##0.00_-;&quot;-R$ &quot;* #,##0.00_-;_-&quot;R$ &quot;* \-??_-;_-@"/>
  </numFmts>
  <fonts count="14">
    <font>
      <sz val="11.0"/>
      <color theme="1"/>
      <name val="Aptos Narrow"/>
      <scheme val="minor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theme="1"/>
      <name val="Aptos Narrow"/>
    </font>
    <font/>
    <font>
      <sz val="10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0000"/>
      <name val="Calibri"/>
    </font>
    <font>
      <sz val="10.0"/>
      <color rgb="FF000000"/>
      <name val="Arial"/>
    </font>
    <font>
      <b/>
      <sz val="10.0"/>
      <color theme="1"/>
      <name val="Calibri"/>
    </font>
    <font>
      <b/>
      <sz val="10.0"/>
      <color rgb="FFFFFFFF"/>
      <name val="Calibri"/>
    </font>
    <font>
      <sz val="10.0"/>
      <color rgb="FFFFFFFF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D0D0"/>
        <bgColor rgb="FFD0D0D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1" fillId="2" fontId="2" numFmtId="0" xfId="0" applyAlignment="1" applyBorder="1" applyFont="1">
      <alignment vertical="top"/>
    </xf>
    <xf borderId="1" fillId="2" fontId="3" numFmtId="164" xfId="0" applyAlignment="1" applyBorder="1" applyFont="1" applyNumberFormat="1">
      <alignment vertical="top"/>
    </xf>
    <xf borderId="2" fillId="2" fontId="2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1" fillId="2" fontId="2" numFmtId="0" xfId="0" applyAlignment="1" applyBorder="1" applyFont="1">
      <alignment horizontal="center" vertical="top"/>
    </xf>
    <xf borderId="5" fillId="3" fontId="2" numFmtId="0" xfId="0" applyAlignment="1" applyBorder="1" applyFill="1" applyFont="1">
      <alignment horizontal="center" vertical="center"/>
    </xf>
    <xf borderId="6" fillId="0" fontId="4" numFmtId="0" xfId="0" applyBorder="1" applyFont="1"/>
    <xf borderId="7" fillId="3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2" fillId="2" fontId="5" numFmtId="165" xfId="0" applyAlignment="1" applyBorder="1" applyFont="1" applyNumberFormat="1">
      <alignment horizontal="center" vertical="top"/>
    </xf>
    <xf borderId="1" fillId="2" fontId="5" numFmtId="165" xfId="0" applyAlignment="1" applyBorder="1" applyFont="1" applyNumberFormat="1">
      <alignment horizontal="center" vertical="top"/>
    </xf>
    <xf borderId="2" fillId="2" fontId="5" numFmtId="165" xfId="0" applyAlignment="1" applyBorder="1" applyFont="1" applyNumberFormat="1">
      <alignment horizontal="center" vertical="center"/>
    </xf>
    <xf borderId="1" fillId="2" fontId="6" numFmtId="165" xfId="0" applyAlignment="1" applyBorder="1" applyFont="1" applyNumberFormat="1">
      <alignment vertical="top"/>
    </xf>
    <xf borderId="1" fillId="2" fontId="2" numFmtId="0" xfId="0" applyAlignment="1" applyBorder="1" applyFont="1">
      <alignment horizontal="left"/>
    </xf>
    <xf borderId="8" fillId="2" fontId="2" numFmtId="0" xfId="0" applyAlignment="1" applyBorder="1" applyFont="1">
      <alignment horizontal="left"/>
    </xf>
    <xf borderId="9" fillId="0" fontId="4" numFmtId="0" xfId="0" applyBorder="1" applyFont="1"/>
    <xf borderId="10" fillId="2" fontId="2" numFmtId="166" xfId="0" applyAlignment="1" applyBorder="1" applyFont="1" applyNumberFormat="1">
      <alignment vertical="top"/>
    </xf>
    <xf borderId="8" fillId="2" fontId="6" numFmtId="0" xfId="0" applyAlignment="1" applyBorder="1" applyFont="1">
      <alignment horizontal="left"/>
    </xf>
    <xf borderId="1" fillId="2" fontId="7" numFmtId="165" xfId="0" applyAlignment="1" applyBorder="1" applyFont="1" applyNumberFormat="1">
      <alignment horizontal="left"/>
    </xf>
    <xf borderId="1" fillId="2" fontId="5" numFmtId="165" xfId="0" applyAlignment="1" applyBorder="1" applyFont="1" applyNumberFormat="1">
      <alignment horizontal="right" vertical="top"/>
    </xf>
    <xf borderId="1" fillId="2" fontId="6" numFmtId="165" xfId="0" applyAlignment="1" applyBorder="1" applyFont="1" applyNumberFormat="1">
      <alignment horizontal="left"/>
    </xf>
    <xf borderId="10" fillId="2" fontId="1" numFmtId="167" xfId="0" applyAlignment="1" applyBorder="1" applyFont="1" applyNumberFormat="1">
      <alignment horizontal="right" vertical="center"/>
    </xf>
    <xf borderId="1" fillId="2" fontId="5" numFmtId="165" xfId="0" applyAlignment="1" applyBorder="1" applyFont="1" applyNumberFormat="1">
      <alignment vertical="top"/>
    </xf>
    <xf borderId="1" fillId="2" fontId="1" numFmtId="0" xfId="0" applyAlignment="1" applyBorder="1" applyFont="1">
      <alignment horizontal="left"/>
    </xf>
    <xf borderId="8" fillId="2" fontId="1" numFmtId="0" xfId="0" applyAlignment="1" applyBorder="1" applyFont="1">
      <alignment horizontal="left"/>
    </xf>
    <xf borderId="10" fillId="2" fontId="1" numFmtId="166" xfId="0" applyAlignment="1" applyBorder="1" applyFont="1" applyNumberFormat="1">
      <alignment vertical="top"/>
    </xf>
    <xf borderId="8" fillId="2" fontId="7" numFmtId="0" xfId="0" applyAlignment="1" applyBorder="1" applyFont="1">
      <alignment horizontal="left"/>
    </xf>
    <xf borderId="10" fillId="2" fontId="1" numFmtId="167" xfId="0" applyAlignment="1" applyBorder="1" applyFont="1" applyNumberFormat="1">
      <alignment vertical="center"/>
    </xf>
    <xf borderId="2" fillId="2" fontId="6" numFmtId="165" xfId="0" applyAlignment="1" applyBorder="1" applyFont="1" applyNumberFormat="1">
      <alignment horizontal="center"/>
    </xf>
    <xf borderId="1" fillId="2" fontId="7" numFmtId="165" xfId="0" applyAlignment="1" applyBorder="1" applyFont="1" applyNumberFormat="1">
      <alignment horizontal="left" vertical="center"/>
    </xf>
    <xf borderId="1" fillId="2" fontId="5" numFmtId="165" xfId="0" applyAlignment="1" applyBorder="1" applyFont="1" applyNumberFormat="1">
      <alignment horizontal="right" vertical="center"/>
    </xf>
    <xf borderId="1" fillId="2" fontId="7" numFmtId="165" xfId="0" applyAlignment="1" applyBorder="1" applyFont="1" applyNumberFormat="1">
      <alignment vertical="top"/>
    </xf>
    <xf borderId="1" fillId="2" fontId="2" numFmtId="167" xfId="0" applyAlignment="1" applyBorder="1" applyFont="1" applyNumberFormat="1">
      <alignment horizontal="left"/>
    </xf>
    <xf borderId="1" fillId="2" fontId="7" numFmtId="165" xfId="0" applyAlignment="1" applyBorder="1" applyFont="1" applyNumberFormat="1">
      <alignment vertical="center"/>
    </xf>
    <xf borderId="1" fillId="2" fontId="6" numFmtId="0" xfId="0" applyAlignment="1" applyBorder="1" applyFont="1">
      <alignment horizontal="left"/>
    </xf>
    <xf borderId="1" fillId="2" fontId="1" numFmtId="168" xfId="0" applyAlignment="1" applyBorder="1" applyFont="1" applyNumberFormat="1">
      <alignment horizontal="left"/>
    </xf>
    <xf borderId="1" fillId="2" fontId="8" numFmtId="0" xfId="0" applyAlignment="1" applyBorder="1" applyFont="1">
      <alignment horizontal="left"/>
    </xf>
    <xf borderId="10" fillId="2" fontId="7" numFmtId="166" xfId="0" applyAlignment="1" applyBorder="1" applyFont="1" applyNumberFormat="1">
      <alignment vertical="top"/>
    </xf>
    <xf borderId="1" fillId="2" fontId="3" numFmtId="4" xfId="0" applyAlignment="1" applyBorder="1" applyFont="1" applyNumberFormat="1">
      <alignment vertical="top"/>
    </xf>
    <xf borderId="10" fillId="2" fontId="7" numFmtId="167" xfId="0" applyAlignment="1" applyBorder="1" applyFont="1" applyNumberFormat="1">
      <alignment vertical="center"/>
    </xf>
    <xf borderId="10" fillId="2" fontId="7" numFmtId="167" xfId="0" applyAlignment="1" applyBorder="1" applyFont="1" applyNumberFormat="1">
      <alignment horizontal="right" vertical="center"/>
    </xf>
    <xf borderId="10" fillId="2" fontId="9" numFmtId="168" xfId="0" applyAlignment="1" applyBorder="1" applyFont="1" applyNumberFormat="1">
      <alignment vertical="center"/>
    </xf>
    <xf borderId="11" fillId="2" fontId="9" numFmtId="168" xfId="0" applyAlignment="1" applyBorder="1" applyFont="1" applyNumberFormat="1">
      <alignment vertical="center"/>
    </xf>
    <xf borderId="11" fillId="2" fontId="1" numFmtId="167" xfId="0" applyAlignment="1" applyBorder="1" applyFont="1" applyNumberFormat="1">
      <alignment horizontal="right" vertical="center"/>
    </xf>
    <xf borderId="12" fillId="2" fontId="2" numFmtId="0" xfId="0" applyAlignment="1" applyBorder="1" applyFont="1">
      <alignment horizontal="left"/>
    </xf>
    <xf borderId="13" fillId="0" fontId="4" numFmtId="0" xfId="0" applyBorder="1" applyFont="1"/>
    <xf borderId="14" fillId="2" fontId="2" numFmtId="166" xfId="0" applyAlignment="1" applyBorder="1" applyFont="1" applyNumberFormat="1">
      <alignment vertical="top"/>
    </xf>
    <xf borderId="12" fillId="2" fontId="6" numFmtId="0" xfId="0" applyAlignment="1" applyBorder="1" applyFont="1">
      <alignment horizontal="left"/>
    </xf>
    <xf borderId="15" fillId="2" fontId="2" numFmtId="166" xfId="0" applyAlignment="1" applyBorder="1" applyFont="1" applyNumberFormat="1">
      <alignment vertical="top"/>
    </xf>
    <xf borderId="1" fillId="2" fontId="10" numFmtId="0" xfId="0" applyAlignment="1" applyBorder="1" applyFont="1">
      <alignment horizontal="left" readingOrder="1" vertical="center"/>
    </xf>
    <xf borderId="1" fillId="2" fontId="1" numFmtId="166" xfId="0" applyAlignment="1" applyBorder="1" applyFont="1" applyNumberFormat="1">
      <alignment horizontal="left"/>
    </xf>
    <xf borderId="2" fillId="2" fontId="11" numFmtId="0" xfId="0" applyAlignment="1" applyBorder="1" applyFont="1">
      <alignment horizontal="left" readingOrder="1" shrinkToFit="0" vertical="center" wrapText="1"/>
    </xf>
    <xf borderId="1" fillId="2" fontId="11" numFmtId="0" xfId="0" applyAlignment="1" applyBorder="1" applyFont="1">
      <alignment horizontal="left" readingOrder="1" shrinkToFit="0" vertical="center" wrapText="1"/>
    </xf>
    <xf borderId="2" fillId="2" fontId="12" numFmtId="0" xfId="0" applyAlignment="1" applyBorder="1" applyFont="1">
      <alignment horizontal="left" readingOrder="1" shrinkToFit="0" vertical="center" wrapText="1"/>
    </xf>
    <xf borderId="2" fillId="2" fontId="13" numFmtId="0" xfId="0" applyAlignment="1" applyBorder="1" applyFont="1">
      <alignment horizontal="left" readingOrder="1" shrinkToFit="0" vertical="center" wrapText="1"/>
    </xf>
    <xf borderId="1" fillId="2" fontId="13" numFmtId="0" xfId="0" applyAlignment="1" applyBorder="1" applyFont="1">
      <alignment horizontal="left" readingOrder="1" shrinkToFit="0" vertical="center" wrapText="1"/>
    </xf>
    <xf borderId="1" fillId="2" fontId="6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vertical="center"/>
    </xf>
    <xf borderId="1" fillId="2" fontId="1" numFmtId="168" xfId="0" applyAlignment="1" applyBorder="1" applyFont="1" applyNumberFormat="1">
      <alignment vertical="top"/>
    </xf>
    <xf borderId="1" fillId="2" fontId="3" numFmtId="164" xfId="0" applyAlignment="1" applyBorder="1" applyFont="1" applyNumberFormat="1">
      <alignment horizontal="center" vertical="top"/>
    </xf>
    <xf borderId="1" fillId="2" fontId="1" numFmtId="0" xfId="0" applyAlignment="1" applyBorder="1" applyFont="1">
      <alignment horizontal="center" vertical="top"/>
    </xf>
    <xf borderId="1" fillId="2" fontId="3" numFmtId="49" xfId="0" applyAlignment="1" applyBorder="1" applyFont="1" applyNumberFormat="1">
      <alignment horizontal="center" vertical="top"/>
    </xf>
    <xf borderId="1" fillId="2" fontId="1" numFmtId="168" xfId="0" applyAlignment="1" applyBorder="1" applyFont="1" applyNumberFormat="1">
      <alignment horizontal="center" vertical="top"/>
    </xf>
    <xf borderId="1" fillId="2" fontId="1" numFmtId="169" xfId="0" applyAlignment="1" applyBorder="1" applyFont="1" applyNumberFormat="1">
      <alignment horizontal="center" vertical="top"/>
    </xf>
    <xf borderId="1" fillId="2" fontId="3" numFmtId="1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2</xdr:row>
      <xdr:rowOff>57150</xdr:rowOff>
    </xdr:from>
    <xdr:ext cx="161925" cy="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1362075</xdr:colOff>
      <xdr:row>0</xdr:row>
      <xdr:rowOff>209550</xdr:rowOff>
    </xdr:from>
    <xdr:ext cx="714375" cy="8858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2</xdr:row>
      <xdr:rowOff>57150</xdr:rowOff>
    </xdr:from>
    <xdr:ext cx="161925" cy="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1362075</xdr:colOff>
      <xdr:row>0</xdr:row>
      <xdr:rowOff>209550</xdr:rowOff>
    </xdr:from>
    <xdr:ext cx="733425" cy="8667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50.13"/>
    <col customWidth="1" min="3" max="3" width="8.88"/>
    <col customWidth="1" min="4" max="4" width="16.88"/>
    <col customWidth="1" min="5" max="5" width="18.88"/>
    <col customWidth="1" min="6" max="6" width="17.13"/>
    <col customWidth="1" min="7" max="7" width="36.75"/>
    <col customWidth="1" min="8" max="8" width="16.88"/>
    <col customWidth="1" min="9" max="9" width="18.88"/>
    <col customWidth="1" min="10" max="10" width="2.25"/>
    <col customWidth="1" min="11" max="11" width="2.0"/>
    <col customWidth="1" min="12" max="12" width="2.25"/>
    <col customWidth="1" min="13" max="13" width="22.25"/>
    <col customWidth="1" min="14" max="14" width="16.63"/>
    <col customWidth="1" min="15" max="15" width="3.0"/>
    <col customWidth="1" min="16" max="16" width="17.0"/>
    <col customWidth="1" min="17" max="17" width="14.25"/>
    <col customWidth="1" min="18" max="18" width="15.63"/>
    <col customWidth="1" min="19" max="29" width="8.88"/>
  </cols>
  <sheetData>
    <row r="1" ht="25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1"/>
      <c r="B2" s="4" t="s">
        <v>0</v>
      </c>
      <c r="C2" s="5"/>
      <c r="D2" s="5"/>
      <c r="E2" s="5"/>
      <c r="F2" s="5"/>
      <c r="G2" s="5"/>
      <c r="H2" s="6"/>
      <c r="I2" s="1"/>
      <c r="J2" s="2"/>
      <c r="K2" s="1"/>
      <c r="L2" s="1"/>
      <c r="M2" s="1"/>
      <c r="N2" s="3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12.75" customHeight="1">
      <c r="A3" s="1"/>
      <c r="B3" s="4" t="s">
        <v>1</v>
      </c>
      <c r="C3" s="5"/>
      <c r="D3" s="5"/>
      <c r="E3" s="5"/>
      <c r="F3" s="5"/>
      <c r="G3" s="5"/>
      <c r="H3" s="6"/>
      <c r="I3" s="1"/>
      <c r="J3" s="2"/>
      <c r="K3" s="1"/>
      <c r="L3" s="1"/>
      <c r="M3" s="1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ht="12.75" customHeight="1">
      <c r="A4" s="1"/>
      <c r="B4" s="4" t="s">
        <v>2</v>
      </c>
      <c r="C4" s="5"/>
      <c r="D4" s="5"/>
      <c r="E4" s="5"/>
      <c r="F4" s="5"/>
      <c r="G4" s="5"/>
      <c r="H4" s="6"/>
      <c r="I4" s="1"/>
      <c r="J4" s="7"/>
      <c r="K4" s="1"/>
      <c r="L4" s="1"/>
      <c r="M4" s="1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ht="12.75" customHeight="1">
      <c r="A5" s="1"/>
      <c r="B5" s="4" t="s">
        <v>3</v>
      </c>
      <c r="C5" s="5"/>
      <c r="D5" s="5"/>
      <c r="E5" s="5"/>
      <c r="F5" s="5"/>
      <c r="G5" s="5"/>
      <c r="H5" s="6"/>
      <c r="I5" s="1"/>
      <c r="J5" s="7"/>
      <c r="K5" s="1"/>
      <c r="L5" s="1"/>
      <c r="M5" s="1"/>
      <c r="N5" s="3"/>
      <c r="O5" s="3"/>
      <c r="P5" s="3"/>
      <c r="Q5" s="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ht="16.5" customHeight="1">
      <c r="A7" s="2"/>
      <c r="B7" s="8" t="s">
        <v>4</v>
      </c>
      <c r="C7" s="9"/>
      <c r="D7" s="10" t="s">
        <v>5</v>
      </c>
      <c r="E7" s="10" t="s">
        <v>6</v>
      </c>
      <c r="F7" s="11" t="s">
        <v>7</v>
      </c>
      <c r="G7" s="9"/>
      <c r="H7" s="10" t="s">
        <v>5</v>
      </c>
      <c r="I7" s="10" t="s">
        <v>6</v>
      </c>
      <c r="J7" s="2"/>
      <c r="K7" s="2"/>
      <c r="L7" s="2"/>
      <c r="M7" s="12"/>
      <c r="N7" s="6"/>
      <c r="O7" s="13"/>
      <c r="P7" s="14"/>
      <c r="Q7" s="6"/>
      <c r="R7" s="15"/>
      <c r="S7" s="15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16"/>
      <c r="B8" s="17" t="s">
        <v>8</v>
      </c>
      <c r="C8" s="18"/>
      <c r="D8" s="19">
        <f t="shared" ref="D8:E8" si="1">D9+D10</f>
        <v>634744.39</v>
      </c>
      <c r="E8" s="19">
        <f t="shared" si="1"/>
        <v>2309467.76</v>
      </c>
      <c r="F8" s="20" t="s">
        <v>9</v>
      </c>
      <c r="G8" s="18"/>
      <c r="H8" s="19">
        <f t="shared" ref="H8:I8" si="2">H9+H10</f>
        <v>0</v>
      </c>
      <c r="I8" s="19">
        <f t="shared" si="2"/>
        <v>3362702.22</v>
      </c>
      <c r="J8" s="16"/>
      <c r="K8" s="16"/>
      <c r="L8" s="16"/>
      <c r="M8" s="21"/>
      <c r="N8" s="22"/>
      <c r="O8" s="22"/>
      <c r="P8" s="22"/>
      <c r="Q8" s="3"/>
      <c r="R8" s="23"/>
      <c r="S8" s="23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>
      <c r="A9" s="16"/>
      <c r="B9" s="17" t="s">
        <v>10</v>
      </c>
      <c r="C9" s="18"/>
      <c r="D9" s="19">
        <v>0.0</v>
      </c>
      <c r="E9" s="24">
        <v>692840.31</v>
      </c>
      <c r="F9" s="20" t="s">
        <v>10</v>
      </c>
      <c r="G9" s="18"/>
      <c r="H9" s="19"/>
      <c r="I9" s="19"/>
      <c r="J9" s="16"/>
      <c r="K9" s="16"/>
      <c r="L9" s="16"/>
      <c r="M9" s="21"/>
      <c r="N9" s="22"/>
      <c r="O9" s="22"/>
      <c r="P9" s="25"/>
      <c r="Q9" s="3"/>
      <c r="R9" s="23"/>
      <c r="S9" s="23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>
      <c r="A10" s="26"/>
      <c r="B10" s="17" t="s">
        <v>11</v>
      </c>
      <c r="C10" s="18"/>
      <c r="D10" s="19">
        <f t="shared" ref="D10:E10" si="3">SUM(D11:D13)</f>
        <v>634744.39</v>
      </c>
      <c r="E10" s="19">
        <f t="shared" si="3"/>
        <v>1616627.45</v>
      </c>
      <c r="F10" s="20" t="s">
        <v>11</v>
      </c>
      <c r="G10" s="18"/>
      <c r="H10" s="19">
        <f t="shared" ref="H10:I10" si="4">SUM(H11:H13)</f>
        <v>0</v>
      </c>
      <c r="I10" s="19">
        <f t="shared" si="4"/>
        <v>3362702.22</v>
      </c>
      <c r="J10" s="26"/>
      <c r="K10" s="26"/>
      <c r="L10" s="26"/>
      <c r="M10" s="21"/>
      <c r="N10" s="22"/>
      <c r="O10" s="22"/>
      <c r="P10" s="22"/>
      <c r="Q10" s="3"/>
      <c r="R10" s="21"/>
      <c r="S10" s="21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>
      <c r="A11" s="26"/>
      <c r="B11" s="27" t="s">
        <v>12</v>
      </c>
      <c r="C11" s="18"/>
      <c r="D11" s="28"/>
      <c r="E11" s="28"/>
      <c r="F11" s="29" t="s">
        <v>12</v>
      </c>
      <c r="G11" s="18"/>
      <c r="H11" s="28"/>
      <c r="I11" s="28"/>
      <c r="J11" s="26"/>
      <c r="K11" s="26"/>
      <c r="L11" s="26"/>
      <c r="M11" s="21"/>
      <c r="N11" s="22"/>
      <c r="O11" s="22"/>
      <c r="P11" s="25"/>
      <c r="Q11" s="3"/>
      <c r="R11" s="21"/>
      <c r="S11" s="21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>
      <c r="A12" s="26"/>
      <c r="B12" s="27" t="s">
        <v>13</v>
      </c>
      <c r="C12" s="18"/>
      <c r="D12" s="30">
        <v>634744.39</v>
      </c>
      <c r="E12" s="30">
        <v>1616627.45</v>
      </c>
      <c r="F12" s="29" t="s">
        <v>13</v>
      </c>
      <c r="G12" s="18"/>
      <c r="H12" s="28">
        <v>0.0</v>
      </c>
      <c r="I12" s="30">
        <v>3362702.22</v>
      </c>
      <c r="J12" s="26"/>
      <c r="K12" s="26"/>
      <c r="L12" s="26"/>
      <c r="M12" s="21"/>
      <c r="N12" s="22"/>
      <c r="O12" s="22"/>
      <c r="P12" s="25"/>
      <c r="Q12" s="3"/>
      <c r="R12" s="21"/>
      <c r="S12" s="21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>
      <c r="A13" s="26"/>
      <c r="B13" s="27" t="s">
        <v>14</v>
      </c>
      <c r="C13" s="18"/>
      <c r="D13" s="28"/>
      <c r="E13" s="28"/>
      <c r="F13" s="29" t="s">
        <v>14</v>
      </c>
      <c r="G13" s="18"/>
      <c r="H13" s="28"/>
      <c r="I13" s="30"/>
      <c r="J13" s="26"/>
      <c r="K13" s="26"/>
      <c r="L13" s="26"/>
      <c r="M13" s="31"/>
      <c r="N13" s="5"/>
      <c r="O13" s="5"/>
      <c r="P13" s="5"/>
      <c r="Q13" s="6"/>
      <c r="R13" s="21"/>
      <c r="S13" s="21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>
      <c r="A14" s="16"/>
      <c r="B14" s="17" t="s">
        <v>15</v>
      </c>
      <c r="C14" s="18"/>
      <c r="D14" s="19">
        <f t="shared" ref="D14:E14" si="5">SUM(D15:D16)</f>
        <v>0</v>
      </c>
      <c r="E14" s="19">
        <f t="shared" si="5"/>
        <v>0</v>
      </c>
      <c r="F14" s="20" t="s">
        <v>16</v>
      </c>
      <c r="G14" s="18"/>
      <c r="H14" s="19">
        <f t="shared" ref="H14:I14" si="6">SUM(H15:H16)</f>
        <v>0</v>
      </c>
      <c r="I14" s="19">
        <f t="shared" si="6"/>
        <v>692840.31</v>
      </c>
      <c r="J14" s="16"/>
      <c r="K14" s="16"/>
      <c r="L14" s="16"/>
      <c r="M14" s="21"/>
      <c r="N14" s="22"/>
      <c r="O14" s="22"/>
      <c r="P14" s="25"/>
      <c r="Q14" s="3"/>
      <c r="R14" s="23"/>
      <c r="S14" s="23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>
      <c r="A15" s="26"/>
      <c r="B15" s="27" t="s">
        <v>17</v>
      </c>
      <c r="C15" s="18"/>
      <c r="D15" s="28"/>
      <c r="E15" s="28"/>
      <c r="F15" s="29" t="s">
        <v>18</v>
      </c>
      <c r="G15" s="18"/>
      <c r="H15" s="28">
        <v>0.0</v>
      </c>
      <c r="I15" s="30">
        <v>692840.31</v>
      </c>
      <c r="J15" s="26"/>
      <c r="K15" s="26"/>
      <c r="L15" s="26"/>
      <c r="M15" s="21"/>
      <c r="N15" s="22"/>
      <c r="O15" s="22"/>
      <c r="P15" s="25"/>
      <c r="Q15" s="3"/>
      <c r="R15" s="21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>
      <c r="A16" s="26"/>
      <c r="B16" s="27" t="s">
        <v>19</v>
      </c>
      <c r="C16" s="18"/>
      <c r="D16" s="28"/>
      <c r="E16" s="28"/>
      <c r="F16" s="29" t="s">
        <v>20</v>
      </c>
      <c r="G16" s="18"/>
      <c r="H16" s="28"/>
      <c r="I16" s="28"/>
      <c r="J16" s="26"/>
      <c r="K16" s="26"/>
      <c r="L16" s="26"/>
      <c r="M16" s="21"/>
      <c r="N16" s="22"/>
      <c r="O16" s="22"/>
      <c r="P16" s="25"/>
      <c r="Q16" s="3"/>
      <c r="R16" s="21"/>
      <c r="S16" s="21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>
      <c r="A17" s="26"/>
      <c r="B17" s="17" t="s">
        <v>21</v>
      </c>
      <c r="C17" s="18"/>
      <c r="D17" s="19">
        <f t="shared" ref="D17:E17" si="7">SUM(D18:D19)</f>
        <v>0</v>
      </c>
      <c r="E17" s="19">
        <f t="shared" si="7"/>
        <v>0</v>
      </c>
      <c r="F17" s="20" t="s">
        <v>22</v>
      </c>
      <c r="G17" s="18"/>
      <c r="H17" s="19">
        <f t="shared" ref="H17:I17" si="8">SUM(H18:H19)</f>
        <v>0</v>
      </c>
      <c r="I17" s="19">
        <f t="shared" si="8"/>
        <v>0</v>
      </c>
      <c r="J17" s="26"/>
      <c r="K17" s="26"/>
      <c r="L17" s="26"/>
      <c r="M17" s="32"/>
      <c r="N17" s="33"/>
      <c r="O17" s="33"/>
      <c r="P17" s="25"/>
      <c r="Q17" s="3"/>
      <c r="R17" s="21"/>
      <c r="S17" s="21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>
      <c r="A18" s="16"/>
      <c r="B18" s="27" t="s">
        <v>23</v>
      </c>
      <c r="C18" s="18"/>
      <c r="D18" s="28"/>
      <c r="E18" s="28"/>
      <c r="F18" s="29" t="s">
        <v>24</v>
      </c>
      <c r="G18" s="18"/>
      <c r="H18" s="28"/>
      <c r="I18" s="28"/>
      <c r="J18" s="16"/>
      <c r="K18" s="16"/>
      <c r="L18" s="16"/>
      <c r="M18" s="34"/>
      <c r="N18" s="22"/>
      <c r="O18" s="22"/>
      <c r="P18" s="25"/>
      <c r="Q18" s="3"/>
      <c r="R18" s="23"/>
      <c r="S18" s="23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>
      <c r="A19" s="26"/>
      <c r="B19" s="27" t="s">
        <v>25</v>
      </c>
      <c r="C19" s="18"/>
      <c r="D19" s="28"/>
      <c r="E19" s="28"/>
      <c r="F19" s="29" t="s">
        <v>26</v>
      </c>
      <c r="G19" s="18"/>
      <c r="H19" s="28"/>
      <c r="I19" s="28"/>
      <c r="J19" s="35"/>
      <c r="K19" s="35"/>
      <c r="L19" s="16"/>
      <c r="M19" s="36"/>
      <c r="N19" s="33"/>
      <c r="O19" s="33"/>
      <c r="P19" s="25"/>
      <c r="Q19" s="3"/>
      <c r="R19" s="23"/>
      <c r="S19" s="23"/>
      <c r="T19" s="35"/>
      <c r="U19" s="37"/>
      <c r="V19" s="16"/>
      <c r="W19" s="16"/>
      <c r="X19" s="16"/>
      <c r="Y19" s="35"/>
      <c r="Z19" s="35"/>
      <c r="AA19" s="35"/>
      <c r="AB19" s="35"/>
      <c r="AC19" s="16"/>
    </row>
    <row r="20">
      <c r="A20" s="26"/>
      <c r="B20" s="17" t="s">
        <v>27</v>
      </c>
      <c r="C20" s="18"/>
      <c r="D20" s="19">
        <f t="shared" ref="D20:E20" si="9">SUM(D21:D24)</f>
        <v>0</v>
      </c>
      <c r="E20" s="19">
        <f t="shared" si="9"/>
        <v>640114</v>
      </c>
      <c r="F20" s="20" t="s">
        <v>28</v>
      </c>
      <c r="G20" s="18"/>
      <c r="H20" s="19">
        <f t="shared" ref="H20:I20" si="10">SUM(H21:H24)</f>
        <v>666845</v>
      </c>
      <c r="I20" s="19">
        <f t="shared" si="10"/>
        <v>0</v>
      </c>
      <c r="J20" s="26"/>
      <c r="K20" s="26"/>
      <c r="L20" s="26"/>
      <c r="M20" s="34"/>
      <c r="N20" s="22"/>
      <c r="O20" s="22"/>
      <c r="P20" s="25"/>
      <c r="Q20" s="3"/>
      <c r="R20" s="23"/>
      <c r="S20" s="21"/>
      <c r="T20" s="38"/>
      <c r="U20" s="26"/>
      <c r="V20" s="26"/>
      <c r="W20" s="26"/>
      <c r="X20" s="26"/>
      <c r="Y20" s="26"/>
      <c r="Z20" s="26"/>
      <c r="AA20" s="26"/>
      <c r="AB20" s="26"/>
      <c r="AC20" s="26"/>
    </row>
    <row r="21" ht="15.75" customHeight="1">
      <c r="A21" s="26"/>
      <c r="B21" s="27" t="s">
        <v>29</v>
      </c>
      <c r="C21" s="18"/>
      <c r="D21" s="28">
        <v>0.0</v>
      </c>
      <c r="E21" s="28">
        <v>522159.0</v>
      </c>
      <c r="F21" s="29" t="s">
        <v>30</v>
      </c>
      <c r="G21" s="18"/>
      <c r="H21" s="28">
        <v>545952.0</v>
      </c>
      <c r="I21" s="28"/>
      <c r="J21" s="39"/>
      <c r="K21" s="39"/>
      <c r="L21" s="39"/>
      <c r="M21" s="34"/>
      <c r="N21" s="22"/>
      <c r="O21" s="22"/>
      <c r="P21" s="25"/>
      <c r="Q21" s="3"/>
      <c r="R21" s="21"/>
      <c r="S21" s="21"/>
      <c r="T21" s="39"/>
      <c r="U21" s="37"/>
      <c r="V21" s="39"/>
      <c r="W21" s="39"/>
      <c r="X21" s="39"/>
      <c r="Y21" s="39"/>
      <c r="Z21" s="39"/>
      <c r="AA21" s="39"/>
      <c r="AB21" s="39"/>
      <c r="AC21" s="39"/>
    </row>
    <row r="22" ht="15.75" customHeight="1">
      <c r="A22" s="26"/>
      <c r="B22" s="27" t="s">
        <v>31</v>
      </c>
      <c r="C22" s="18"/>
      <c r="D22" s="40">
        <v>0.0</v>
      </c>
      <c r="E22" s="28">
        <v>117955.0</v>
      </c>
      <c r="F22" s="29" t="s">
        <v>32</v>
      </c>
      <c r="G22" s="18"/>
      <c r="H22" s="28">
        <v>112824.0</v>
      </c>
      <c r="I22" s="28"/>
      <c r="J22" s="26"/>
      <c r="K22" s="26"/>
      <c r="L22" s="26"/>
      <c r="M22" s="34"/>
      <c r="N22" s="22"/>
      <c r="O22" s="22"/>
      <c r="P22" s="25"/>
      <c r="Q22" s="3"/>
      <c r="R22" s="21"/>
      <c r="S22" s="21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ht="15.75" customHeight="1">
      <c r="A23" s="26"/>
      <c r="B23" s="27" t="s">
        <v>33</v>
      </c>
      <c r="C23" s="18"/>
      <c r="D23" s="28">
        <f>30793-7400-2262-7000-1131-4000-4000-5000</f>
        <v>0</v>
      </c>
      <c r="E23" s="28"/>
      <c r="F23" s="29" t="s">
        <v>33</v>
      </c>
      <c r="G23" s="18"/>
      <c r="H23" s="28">
        <f>38862-7400-2262-7000-1131-4000-4000-5000</f>
        <v>8069</v>
      </c>
      <c r="I23" s="28"/>
      <c r="J23" s="26"/>
      <c r="K23" s="26"/>
      <c r="L23" s="26"/>
      <c r="M23" s="21"/>
      <c r="N23" s="41"/>
      <c r="O23" s="21"/>
      <c r="P23" s="21"/>
      <c r="Q23" s="3"/>
      <c r="R23" s="21"/>
      <c r="S23" s="21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ht="15.75" customHeight="1">
      <c r="A24" s="26"/>
      <c r="B24" s="29" t="s">
        <v>34</v>
      </c>
      <c r="C24" s="18"/>
      <c r="D24" s="28"/>
      <c r="E24" s="28"/>
      <c r="F24" s="29" t="s">
        <v>35</v>
      </c>
      <c r="G24" s="18"/>
      <c r="H24" s="28"/>
      <c r="I24" s="28"/>
      <c r="J24" s="26"/>
      <c r="K24" s="26"/>
      <c r="L24" s="26"/>
      <c r="M24" s="26"/>
      <c r="N24" s="26"/>
      <c r="O24" s="26"/>
      <c r="P24" s="26"/>
      <c r="Q24" s="3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ht="15.75" customHeight="1">
      <c r="A25" s="26"/>
      <c r="B25" s="17" t="s">
        <v>36</v>
      </c>
      <c r="C25" s="18"/>
      <c r="D25" s="19">
        <f t="shared" ref="D25:E25" si="11">SUM(D26:D27)</f>
        <v>2421718.32</v>
      </c>
      <c r="E25" s="19">
        <f t="shared" si="11"/>
        <v>3783171.64</v>
      </c>
      <c r="F25" s="20" t="s">
        <v>37</v>
      </c>
      <c r="G25" s="18"/>
      <c r="H25" s="19">
        <f t="shared" ref="H25:I25" si="12">SUM(H26:H27)</f>
        <v>2389617.71</v>
      </c>
      <c r="I25" s="19">
        <f t="shared" si="12"/>
        <v>2677210.87</v>
      </c>
      <c r="J25" s="26"/>
      <c r="K25" s="26"/>
      <c r="L25" s="26"/>
      <c r="M25" s="26"/>
      <c r="N25" s="26"/>
      <c r="O25" s="26"/>
      <c r="P25" s="26"/>
      <c r="Q25" s="3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ht="15.75" customHeight="1">
      <c r="A26" s="26"/>
      <c r="B26" s="27" t="s">
        <v>38</v>
      </c>
      <c r="C26" s="18"/>
      <c r="D26" s="42">
        <f>2552179.03-692840.31</f>
        <v>1859338.72</v>
      </c>
      <c r="E26" s="43">
        <v>3067190.93</v>
      </c>
      <c r="F26" s="29" t="s">
        <v>38</v>
      </c>
      <c r="G26" s="18"/>
      <c r="H26" s="44">
        <v>1865167.99</v>
      </c>
      <c r="I26" s="45">
        <f>2552179.03-692840.31</f>
        <v>1859338.72</v>
      </c>
      <c r="J26" s="26"/>
      <c r="K26" s="26"/>
      <c r="L26" s="26"/>
      <c r="M26" s="26"/>
      <c r="N26" s="26"/>
      <c r="O26" s="26"/>
      <c r="P26" s="26"/>
      <c r="Q26" s="3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ht="15.75" customHeight="1">
      <c r="A27" s="26"/>
      <c r="B27" s="27" t="s">
        <v>33</v>
      </c>
      <c r="C27" s="18"/>
      <c r="D27" s="24">
        <f>309304.79+253074.81</f>
        <v>562379.6</v>
      </c>
      <c r="E27" s="24">
        <v>715980.71</v>
      </c>
      <c r="F27" s="29" t="s">
        <v>33</v>
      </c>
      <c r="G27" s="18"/>
      <c r="H27" s="30">
        <f>2043+552915.84-244.7-1444.22-124.97-5451.69-170.74-15-1002.44-8596.76-11.21-8560.38-1.96-4885.05</f>
        <v>524449.72</v>
      </c>
      <c r="I27" s="46">
        <v>817872.15</v>
      </c>
      <c r="J27" s="26"/>
      <c r="K27" s="26"/>
      <c r="L27" s="26"/>
      <c r="M27" s="26"/>
      <c r="N27" s="26"/>
      <c r="O27" s="26"/>
      <c r="P27" s="26"/>
      <c r="Q27" s="3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ht="15.75" customHeight="1">
      <c r="A28" s="26"/>
      <c r="B28" s="47" t="s">
        <v>39</v>
      </c>
      <c r="C28" s="48"/>
      <c r="D28" s="49">
        <f t="shared" ref="D28:E28" si="13">D8+D14+D17+D20+D25</f>
        <v>3056462.71</v>
      </c>
      <c r="E28" s="49">
        <f t="shared" si="13"/>
        <v>6732753.4</v>
      </c>
      <c r="F28" s="50" t="s">
        <v>40</v>
      </c>
      <c r="G28" s="48"/>
      <c r="H28" s="49">
        <f t="shared" ref="H28:I28" si="14">H8+H14+H17+H20+H25</f>
        <v>3056462.71</v>
      </c>
      <c r="I28" s="51">
        <f t="shared" si="14"/>
        <v>6732753.4</v>
      </c>
      <c r="J28" s="26"/>
      <c r="K28" s="26"/>
      <c r="L28" s="26"/>
      <c r="M28" s="26"/>
      <c r="N28" s="26"/>
      <c r="O28" s="26"/>
      <c r="P28" s="26"/>
      <c r="Q28" s="3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ht="13.5" customHeight="1">
      <c r="A29" s="26"/>
      <c r="B29" s="52" t="s">
        <v>41</v>
      </c>
      <c r="C29" s="52"/>
      <c r="D29" s="26"/>
      <c r="E29" s="26"/>
      <c r="F29" s="26"/>
      <c r="G29" s="26"/>
      <c r="H29" s="53">
        <f t="shared" ref="H29:I29" si="15">D28-H28</f>
        <v>0</v>
      </c>
      <c r="I29" s="53">
        <f t="shared" si="15"/>
        <v>0</v>
      </c>
      <c r="J29" s="26"/>
      <c r="K29" s="26"/>
      <c r="L29" s="26"/>
      <c r="M29" s="26"/>
      <c r="N29" s="26"/>
      <c r="O29" s="26"/>
      <c r="P29" s="26"/>
      <c r="Q29" s="3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ht="12.0" customHeight="1">
      <c r="A30" s="26"/>
      <c r="B30" s="54" t="s">
        <v>42</v>
      </c>
      <c r="C30" s="5"/>
      <c r="D30" s="5"/>
      <c r="E30" s="5"/>
      <c r="F30" s="5"/>
      <c r="G30" s="5"/>
      <c r="H30" s="5"/>
      <c r="I30" s="6"/>
      <c r="J30" s="26"/>
      <c r="K30" s="26"/>
      <c r="L30" s="26"/>
      <c r="M30" s="26"/>
      <c r="N30" s="26"/>
      <c r="O30" s="26"/>
      <c r="P30" s="26"/>
      <c r="Q30" s="3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ht="5.25" hidden="1" customHeight="1">
      <c r="A31" s="1"/>
      <c r="B31" s="55"/>
      <c r="C31" s="55"/>
      <c r="D31" s="55"/>
      <c r="E31" s="55"/>
      <c r="F31" s="55"/>
      <c r="G31" s="55"/>
      <c r="H31" s="55"/>
      <c r="I31" s="55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t="12.0" customHeight="1">
      <c r="A32" s="1"/>
      <c r="B32" s="56" t="s">
        <v>43</v>
      </c>
      <c r="C32" s="5"/>
      <c r="D32" s="5"/>
      <c r="E32" s="5"/>
      <c r="F32" s="5"/>
      <c r="G32" s="5"/>
      <c r="H32" s="5"/>
      <c r="I32" s="6"/>
      <c r="J32" s="1"/>
      <c r="K32" s="1"/>
      <c r="L32" s="1"/>
      <c r="M32" s="1"/>
      <c r="N32" s="3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t="7.5" customHeight="1">
      <c r="A33" s="1"/>
      <c r="B33" s="57"/>
      <c r="C33" s="5"/>
      <c r="D33" s="5"/>
      <c r="E33" s="5"/>
      <c r="F33" s="5"/>
      <c r="G33" s="5"/>
      <c r="H33" s="5"/>
      <c r="I33" s="6"/>
      <c r="J33" s="1"/>
      <c r="K33" s="1"/>
      <c r="L33" s="1"/>
      <c r="M33" s="1"/>
      <c r="N33" s="3"/>
      <c r="O33" s="3"/>
      <c r="P33" s="3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t="3.75" customHeight="1">
      <c r="A34" s="1"/>
      <c r="B34" s="58"/>
      <c r="C34" s="58"/>
      <c r="D34" s="58"/>
      <c r="E34" s="58"/>
      <c r="F34" s="58"/>
      <c r="G34" s="58"/>
      <c r="H34" s="58"/>
      <c r="I34" s="58"/>
      <c r="J34" s="1"/>
      <c r="K34" s="1"/>
      <c r="L34" s="1"/>
      <c r="M34" s="1"/>
      <c r="N34" s="3"/>
      <c r="O34" s="3"/>
      <c r="P34" s="3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t="15.75" customHeight="1">
      <c r="A35" s="1"/>
      <c r="B35" s="59" t="s">
        <v>44</v>
      </c>
      <c r="C35" s="59"/>
      <c r="D35" s="60" t="s">
        <v>45</v>
      </c>
      <c r="E35" s="6"/>
      <c r="F35" s="59"/>
      <c r="G35" s="60" t="s">
        <v>46</v>
      </c>
      <c r="H35" s="5"/>
      <c r="I35" s="6"/>
      <c r="J35" s="1"/>
      <c r="K35" s="1"/>
      <c r="L35" s="1"/>
      <c r="M35" s="1"/>
      <c r="N35" s="3"/>
      <c r="O35" s="3"/>
      <c r="P35" s="3"/>
      <c r="Q35" s="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t="15.75" customHeight="1">
      <c r="A36" s="1"/>
      <c r="B36" s="61" t="s">
        <v>47</v>
      </c>
      <c r="C36" s="61"/>
      <c r="D36" s="62" t="s">
        <v>48</v>
      </c>
      <c r="E36" s="6"/>
      <c r="F36" s="61"/>
      <c r="G36" s="62" t="s">
        <v>49</v>
      </c>
      <c r="H36" s="5"/>
      <c r="I36" s="6"/>
      <c r="J36" s="1"/>
      <c r="K36" s="1"/>
      <c r="L36" s="1"/>
      <c r="M36" s="1"/>
      <c r="N36" s="3"/>
      <c r="O36" s="3"/>
      <c r="P36" s="3"/>
      <c r="Q36" s="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3.5" customHeight="1">
      <c r="A37" s="1"/>
      <c r="B37" s="59" t="s">
        <v>50</v>
      </c>
      <c r="C37" s="60" t="s">
        <v>51</v>
      </c>
      <c r="D37" s="5"/>
      <c r="E37" s="5"/>
      <c r="F37" s="6"/>
      <c r="G37" s="60" t="s">
        <v>52</v>
      </c>
      <c r="H37" s="5"/>
      <c r="I37" s="6"/>
      <c r="J37" s="1"/>
      <c r="K37" s="1"/>
      <c r="L37" s="1"/>
      <c r="M37" s="1"/>
      <c r="N37" s="3"/>
      <c r="O37" s="3"/>
      <c r="P37" s="3"/>
      <c r="Q37" s="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9.0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3"/>
      <c r="P38" s="3"/>
      <c r="Q38" s="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  <c r="O39" s="3"/>
      <c r="P39" s="3"/>
      <c r="Q39" s="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3.5" customHeight="1">
      <c r="A40" s="1"/>
      <c r="B40" s="1"/>
      <c r="C40" s="1"/>
      <c r="D40" s="1"/>
      <c r="E40" s="1"/>
      <c r="F40" s="1"/>
      <c r="G40" s="1"/>
      <c r="H40" s="63"/>
      <c r="I40" s="1"/>
      <c r="J40" s="1"/>
      <c r="K40" s="1"/>
      <c r="L40" s="1"/>
      <c r="M40" s="1"/>
      <c r="N40" s="64"/>
      <c r="O40" s="64"/>
      <c r="P40" s="64"/>
      <c r="Q40" s="64"/>
      <c r="R40" s="6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66"/>
      <c r="O41" s="64"/>
      <c r="P41" s="64"/>
      <c r="Q41" s="64"/>
      <c r="R41" s="67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66"/>
      <c r="O42" s="64"/>
      <c r="P42" s="64"/>
      <c r="Q42" s="64"/>
      <c r="R42" s="67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66"/>
      <c r="O43" s="64"/>
      <c r="P43" s="64"/>
      <c r="Q43" s="64"/>
      <c r="R43" s="67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6"/>
      <c r="O44" s="64"/>
      <c r="P44" s="64"/>
      <c r="Q44" s="64"/>
      <c r="R44" s="6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66"/>
      <c r="O45" s="64"/>
      <c r="P45" s="64"/>
      <c r="Q45" s="64"/>
      <c r="R45" s="68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9"/>
      <c r="O46" s="3"/>
      <c r="P46" s="3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9"/>
      <c r="O47" s="3"/>
      <c r="P47" s="3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9"/>
      <c r="O48" s="3"/>
      <c r="P48" s="3"/>
      <c r="Q48" s="3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9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69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69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69"/>
      <c r="O52" s="3"/>
      <c r="P52" s="3"/>
      <c r="Q52" s="3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69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69"/>
      <c r="O54" s="3"/>
      <c r="P54" s="3"/>
      <c r="Q54" s="3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"/>
      <c r="O56" s="3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"/>
      <c r="O58" s="3"/>
      <c r="P58" s="3"/>
      <c r="Q58" s="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"/>
      <c r="O60" s="3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"/>
      <c r="O66" s="3"/>
      <c r="P66" s="3"/>
      <c r="Q66" s="3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"/>
      <c r="O67" s="3"/>
      <c r="P67" s="3"/>
      <c r="Q67" s="3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"/>
      <c r="O68" s="3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"/>
      <c r="O70" s="3"/>
      <c r="P70" s="3"/>
      <c r="Q70" s="3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"/>
      <c r="O72" s="3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3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3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3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3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3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3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3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3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3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3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3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3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3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3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3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3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3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3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3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3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3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3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3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3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3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3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3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3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3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3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3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3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3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3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3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3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3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3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3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3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3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3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3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3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3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3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3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3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3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3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3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3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3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3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3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3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3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3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3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3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3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3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3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3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3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3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3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3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3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3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3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3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3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3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3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3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3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3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3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3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3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3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3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3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3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3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3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3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3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3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3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3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3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3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3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3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3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3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3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3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3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3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3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3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3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3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3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3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3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3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3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3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3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3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3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3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3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3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3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3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3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3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3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3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3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3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3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3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3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3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3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3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3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3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3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3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3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3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3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3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3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3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3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3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3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3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3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3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3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3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3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3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3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3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3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3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3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3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3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3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3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3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3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3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3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3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3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3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3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3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3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3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3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3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3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3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3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3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3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3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3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3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3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3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3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3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3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3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3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3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3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3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3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3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3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3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3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3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3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3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3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3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3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3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3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3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3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3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3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3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3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3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3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3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3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3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3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3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3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3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3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3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3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3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3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3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3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3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3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3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3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3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3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3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3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3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3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3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3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3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3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3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3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3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3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3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3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3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3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3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3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3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3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3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3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3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3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3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3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3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3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3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3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3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3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3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3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3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3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3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3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3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3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3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3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3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3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3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3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3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3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3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3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3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3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3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3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3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3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3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3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3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3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3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3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3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3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3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3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3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3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3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3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3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3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3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3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3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3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3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3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3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3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3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3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3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3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3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3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3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3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3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3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3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3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3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3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3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3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3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3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3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3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3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3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3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3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3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3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3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3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3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3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3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3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3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3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3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3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3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3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3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3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3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3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3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3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3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3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3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3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3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3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3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3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3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3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3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3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3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3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3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3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3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3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3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3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3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3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3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3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3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3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3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3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3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3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3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3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3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3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3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3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3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3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3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3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3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3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3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3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3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3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3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3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3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3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3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3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3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3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3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3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3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3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3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3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3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3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3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3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3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3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3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3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3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3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3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3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3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3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3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3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3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3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3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3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3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3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3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3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3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3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3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3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3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3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3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3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3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3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3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3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3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3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3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3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3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3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3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3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3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3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3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3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3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3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3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3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3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3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3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3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3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3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3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3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3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3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3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3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3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3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3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3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3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3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3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3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3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3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3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3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3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3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3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3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3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3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3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3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3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3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3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3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3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3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3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3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3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3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3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3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3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3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3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3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3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3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3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3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3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3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3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3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3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3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3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3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3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3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3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3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3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3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3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3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3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3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3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3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3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3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3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3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3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3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3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3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3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3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3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3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3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3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3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3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3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3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3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3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3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3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3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3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3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3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3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3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3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3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3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3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3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3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3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3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3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3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3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3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3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3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3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3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3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3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3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3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3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3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3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3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3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3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3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3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3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3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3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3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3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3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3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3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3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3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3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3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3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3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3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3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3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3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3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3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3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3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3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3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3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3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3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3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3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3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3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3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3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3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3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3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3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3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3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3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3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3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3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3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3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3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3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3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3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3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3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3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3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3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3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3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3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3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3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3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3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3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3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3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3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3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3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3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3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3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3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3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3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3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3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3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3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3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3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3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3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3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3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3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3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3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3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3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3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3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3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3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3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3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3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3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3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3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3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3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3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3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3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3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3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3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3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3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3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3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3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3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3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3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3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3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3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3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3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3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3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3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3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3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3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3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3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3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3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3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3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3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3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3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3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3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3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3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3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3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3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3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3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3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3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3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3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3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3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3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3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3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3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3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3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3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3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3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3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3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3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3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3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3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3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3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3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3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3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3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3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3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3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3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3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3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3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3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3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3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3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3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3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3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3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3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3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3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3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60">
    <mergeCell ref="F26:G26"/>
    <mergeCell ref="F27:G27"/>
    <mergeCell ref="F19:G19"/>
    <mergeCell ref="F20:G20"/>
    <mergeCell ref="F21:G21"/>
    <mergeCell ref="F22:G22"/>
    <mergeCell ref="F23:G23"/>
    <mergeCell ref="F24:G24"/>
    <mergeCell ref="F25:G25"/>
    <mergeCell ref="B2:H2"/>
    <mergeCell ref="B3:H3"/>
    <mergeCell ref="B4:H4"/>
    <mergeCell ref="B5:H5"/>
    <mergeCell ref="F7:G7"/>
    <mergeCell ref="M7:N7"/>
    <mergeCell ref="P7:Q7"/>
    <mergeCell ref="F10:G10"/>
    <mergeCell ref="F11:G11"/>
    <mergeCell ref="B7:C7"/>
    <mergeCell ref="B8:C8"/>
    <mergeCell ref="F8:G8"/>
    <mergeCell ref="B9:C9"/>
    <mergeCell ref="F9:G9"/>
    <mergeCell ref="B10:C10"/>
    <mergeCell ref="B11:C11"/>
    <mergeCell ref="B12:C12"/>
    <mergeCell ref="F12:G12"/>
    <mergeCell ref="B13:C13"/>
    <mergeCell ref="F13:G13"/>
    <mergeCell ref="M13:Q13"/>
    <mergeCell ref="B14:C14"/>
    <mergeCell ref="B15:C15"/>
    <mergeCell ref="F14:G14"/>
    <mergeCell ref="F15:G15"/>
    <mergeCell ref="B16:C16"/>
    <mergeCell ref="F16:G16"/>
    <mergeCell ref="B17:C17"/>
    <mergeCell ref="F17:G17"/>
    <mergeCell ref="F18:G18"/>
    <mergeCell ref="B18:C18"/>
    <mergeCell ref="B19:C19"/>
    <mergeCell ref="B20:C20"/>
    <mergeCell ref="B21:C21"/>
    <mergeCell ref="B22:C22"/>
    <mergeCell ref="B23:C23"/>
    <mergeCell ref="B24:C24"/>
    <mergeCell ref="B33:I33"/>
    <mergeCell ref="D35:E35"/>
    <mergeCell ref="G35:I35"/>
    <mergeCell ref="D36:E36"/>
    <mergeCell ref="G36:I36"/>
    <mergeCell ref="C37:F37"/>
    <mergeCell ref="G37:I37"/>
    <mergeCell ref="B25:C25"/>
    <mergeCell ref="B26:C26"/>
    <mergeCell ref="B27:C27"/>
    <mergeCell ref="B28:C28"/>
    <mergeCell ref="F28:G28"/>
    <mergeCell ref="B30:I30"/>
    <mergeCell ref="B32:I32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2025-06-11T22:58:32Z</dcterms:created>
  <dc:creator>Claudio Roberto da Silva - SMC DEC</dc:creator>
</cp:coreProperties>
</file>